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855413A9-732D-430B-BBE6-A53DD5A7D48C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<sst xmlns="http://schemas.openxmlformats.org/spreadsheetml/2006/main" count="47" uniqueCount="47">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</sst>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13" zoomScale="91" zoomScaleNormal="91" workbookViewId="0">
      <selection activeCell="L42" sqref="L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1138210412.23</v>
      </c>
      <c r="D10" s="17">
        <f>SUM(D11:D18)</f>
        <v>-77511910.940000057</v>
      </c>
      <c r="E10" s="17">
        <f t="shared" ref="E10:E18" si="0">C10+D10</f>
        <v>1060698501.29</v>
      </c>
      <c r="F10" s="17">
        <f>SUM(F11:F18)</f>
        <v>800311417.30000007</v>
      </c>
      <c r="G10" s="17">
        <f>SUM(G11:G18)</f>
        <v>746700671.42000008</v>
      </c>
      <c r="H10" s="17">
        <f t="shared" ref="H10:H18" si="1">E10-F10</f>
        <v>260387083.98999989</v>
      </c>
    </row>
    <row r="11" spans="2:11" x14ac:dyDescent="0.25">
      <c r="B11" s="12" t="s">
        <v>14</v>
      </c>
      <c r="C11" s="15">
        <v>43249312.079999998</v>
      </c>
      <c r="D11" s="15">
        <v>-1788343.8599999994</v>
      </c>
      <c r="E11" s="18">
        <f t="shared" si="0"/>
        <v>41460968.219999999</v>
      </c>
      <c r="F11" s="15">
        <v>40281489.649999999</v>
      </c>
      <c r="G11" s="15">
        <v>40174774.689999998</v>
      </c>
      <c r="H11" s="18">
        <f t="shared" si="1"/>
        <v>1179478.5700000003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191558070.72</v>
      </c>
      <c r="D13" s="15">
        <v>-13121598.590000004</v>
      </c>
      <c r="E13" s="18">
        <f t="shared" si="0"/>
        <v>178436472.13</v>
      </c>
      <c r="F13" s="15">
        <v>139383813.24000001</v>
      </c>
      <c r="G13" s="15">
        <v>138377312.24000001</v>
      </c>
      <c r="H13" s="18">
        <f t="shared" si="1"/>
        <v>39052658.889999986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180266764.49000001</v>
      </c>
      <c r="D15" s="15">
        <v>-19177693.120000005</v>
      </c>
      <c r="E15" s="18">
        <f t="shared" si="0"/>
        <v>161089071.37</v>
      </c>
      <c r="F15" s="15">
        <v>126995425.68000001</v>
      </c>
      <c r="G15" s="15">
        <v>126864239.23</v>
      </c>
      <c r="H15" s="18">
        <f t="shared" si="1"/>
        <v>34093645.689999998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633561582.92999995</v>
      </c>
      <c r="D17" s="15">
        <v>-38653956.830000043</v>
      </c>
      <c r="E17" s="18">
        <f t="shared" si="0"/>
        <v>594907626.0999999</v>
      </c>
      <c r="F17" s="15">
        <v>434152854.81</v>
      </c>
      <c r="G17" s="15">
        <v>384768653.54000002</v>
      </c>
      <c r="H17" s="18">
        <f t="shared" si="1"/>
        <v>160754771.2899999</v>
      </c>
    </row>
    <row r="18" spans="2:8" x14ac:dyDescent="0.25">
      <c r="B18" s="12" t="s">
        <v>21</v>
      </c>
      <c r="C18" s="15">
        <v>89574682.010000005</v>
      </c>
      <c r="D18" s="15">
        <v>-4770318.5399999991</v>
      </c>
      <c r="E18" s="18">
        <f t="shared" si="0"/>
        <v>84804363.469999999</v>
      </c>
      <c r="F18" s="15">
        <v>59497833.920000002</v>
      </c>
      <c r="G18" s="15">
        <v>56515691.719999999</v>
      </c>
      <c r="H18" s="18">
        <f t="shared" si="1"/>
        <v>25306529.549999997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1130220945.3600001</v>
      </c>
      <c r="D20" s="17">
        <f>SUM(D21:D27)</f>
        <v>370201552.13</v>
      </c>
      <c r="E20" s="17">
        <f t="shared" ref="E20:E27" si="2">C20+D20</f>
        <v>1500422497.4900002</v>
      </c>
      <c r="F20" s="17">
        <f>SUM(F21:F27)</f>
        <v>616744314.76999998</v>
      </c>
      <c r="G20" s="17">
        <f>SUM(G21:G27)</f>
        <v>553528616.62999988</v>
      </c>
      <c r="H20" s="17">
        <f t="shared" ref="H20:H27" si="3">E20-F20</f>
        <v>883678182.72000027</v>
      </c>
    </row>
    <row r="21" spans="2:8" x14ac:dyDescent="0.25">
      <c r="B21" s="12" t="s">
        <v>23</v>
      </c>
      <c r="C21" s="15">
        <v>332774748.87</v>
      </c>
      <c r="D21" s="15">
        <v>91368136.350000024</v>
      </c>
      <c r="E21" s="18">
        <f t="shared" si="2"/>
        <v>424142885.22000003</v>
      </c>
      <c r="F21" s="15">
        <v>164748229.03</v>
      </c>
      <c r="G21" s="15">
        <v>159107622.13</v>
      </c>
      <c r="H21" s="18">
        <f t="shared" si="3"/>
        <v>259394656.19000003</v>
      </c>
    </row>
    <row r="22" spans="2:8" x14ac:dyDescent="0.25">
      <c r="B22" s="12" t="s">
        <v>24</v>
      </c>
      <c r="C22" s="15">
        <v>685305812.08000004</v>
      </c>
      <c r="D22" s="15">
        <v>254155502.36000001</v>
      </c>
      <c r="E22" s="18">
        <f t="shared" si="2"/>
        <v>939461314.44000006</v>
      </c>
      <c r="F22" s="15">
        <v>390823409.14999998</v>
      </c>
      <c r="G22" s="15">
        <v>333514988.26999998</v>
      </c>
      <c r="H22" s="18">
        <f t="shared" si="3"/>
        <v>548637905.29000008</v>
      </c>
    </row>
    <row r="23" spans="2:8" x14ac:dyDescent="0.25">
      <c r="B23" s="12" t="s">
        <v>25</v>
      </c>
      <c r="C23" s="15">
        <v>9559663.0999999996</v>
      </c>
      <c r="D23" s="15">
        <v>-250790.72999999998</v>
      </c>
      <c r="E23" s="18">
        <f t="shared" si="2"/>
        <v>9308872.3699999992</v>
      </c>
      <c r="F23" s="15">
        <v>9308872.3699999992</v>
      </c>
      <c r="G23" s="15">
        <v>9308872.3699999992</v>
      </c>
      <c r="H23" s="18">
        <f t="shared" si="3"/>
        <v>0</v>
      </c>
    </row>
    <row r="24" spans="2:8" ht="24" x14ac:dyDescent="0.25">
      <c r="B24" s="12" t="s">
        <v>26</v>
      </c>
      <c r="C24" s="15">
        <v>9768001.4900000002</v>
      </c>
      <c r="D24" s="15">
        <v>2669703.8899999969</v>
      </c>
      <c r="E24" s="18">
        <f t="shared" si="2"/>
        <v>12437705.379999997</v>
      </c>
      <c r="F24" s="15">
        <v>7789330.8300000001</v>
      </c>
      <c r="G24" s="15">
        <v>7615002.3399999999</v>
      </c>
      <c r="H24" s="18">
        <f t="shared" si="3"/>
        <v>4648374.549999997</v>
      </c>
    </row>
    <row r="25" spans="2:8" x14ac:dyDescent="0.25">
      <c r="B25" s="12" t="s">
        <v>27</v>
      </c>
      <c r="C25" s="16">
        <v>59236365.359999999</v>
      </c>
      <c r="D25" s="16">
        <v>-14295824.640000008</v>
      </c>
      <c r="E25" s="19">
        <f t="shared" si="2"/>
        <v>44940540.719999991</v>
      </c>
      <c r="F25" s="16">
        <v>20214141.960000001</v>
      </c>
      <c r="G25" s="16">
        <v>20145050.09</v>
      </c>
      <c r="H25" s="19">
        <f t="shared" si="3"/>
        <v>24726398.75999999</v>
      </c>
    </row>
    <row r="26" spans="2:8" x14ac:dyDescent="0.25">
      <c r="B26" s="12" t="s">
        <v>28</v>
      </c>
      <c r="C26" s="15">
        <v>33576354.460000001</v>
      </c>
      <c r="D26" s="15">
        <v>36554824.900000006</v>
      </c>
      <c r="E26" s="18">
        <f t="shared" si="2"/>
        <v>70131179.360000014</v>
      </c>
      <c r="F26" s="15">
        <v>23860331.43</v>
      </c>
      <c r="G26" s="15">
        <v>23837081.43</v>
      </c>
      <c r="H26" s="18">
        <f t="shared" si="3"/>
        <v>46270847.930000015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192891192.74000001</v>
      </c>
      <c r="D29" s="17">
        <f>SUM(D30:D38)</f>
        <v>17631280.93999999</v>
      </c>
      <c r="E29" s="17">
        <f t="shared" ref="E29:E38" si="4">C29+D29</f>
        <v>210522473.68000001</v>
      </c>
      <c r="F29" s="17">
        <f>SUM(F30:F38)</f>
        <v>123095737.18000001</v>
      </c>
      <c r="G29" s="17">
        <f>SUM(G30:G38)</f>
        <v>122368443.97</v>
      </c>
      <c r="H29" s="17">
        <f t="shared" ref="H29:H38" si="5">E29-F29</f>
        <v>87426736.5</v>
      </c>
    </row>
    <row r="30" spans="2:8" ht="24" x14ac:dyDescent="0.25">
      <c r="B30" s="12" t="s">
        <v>31</v>
      </c>
      <c r="C30" s="15">
        <v>32052339.129999999</v>
      </c>
      <c r="D30" s="15">
        <v>13675881.490000002</v>
      </c>
      <c r="E30" s="18">
        <f t="shared" si="4"/>
        <v>45728220.620000005</v>
      </c>
      <c r="F30" s="15">
        <v>45542714.440000005</v>
      </c>
      <c r="G30" s="15">
        <v>45234161.100000001</v>
      </c>
      <c r="H30" s="18">
        <f t="shared" si="5"/>
        <v>185506.1799999997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52048516.119999997</v>
      </c>
      <c r="D36" s="15">
        <v>-13252593.629999995</v>
      </c>
      <c r="E36" s="18">
        <f t="shared" si="4"/>
        <v>38795922.490000002</v>
      </c>
      <c r="F36" s="15">
        <v>37724755.729999997</v>
      </c>
      <c r="G36" s="15">
        <v>37619336.689999998</v>
      </c>
      <c r="H36" s="18">
        <f t="shared" si="5"/>
        <v>1071166.7600000054</v>
      </c>
    </row>
    <row r="37" spans="2:8" x14ac:dyDescent="0.25">
      <c r="B37" s="12" t="s">
        <v>38</v>
      </c>
      <c r="C37" s="15">
        <v>108790337.48999999</v>
      </c>
      <c r="D37" s="15">
        <v>17207993.079999983</v>
      </c>
      <c r="E37" s="18">
        <f t="shared" si="4"/>
        <v>125998330.56999998</v>
      </c>
      <c r="F37" s="15">
        <v>39828267.009999998</v>
      </c>
      <c r="G37" s="15">
        <v>39514946.18</v>
      </c>
      <c r="H37" s="18">
        <f t="shared" si="5"/>
        <v>86170063.559999973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270073084.04000002</v>
      </c>
      <c r="D40" s="17">
        <f>SUM(D41:D44)</f>
        <v>64018668.200000003</v>
      </c>
      <c r="E40" s="17">
        <f>C40+D40</f>
        <v>334091752.24000001</v>
      </c>
      <c r="F40" s="17">
        <f>SUM(F41:F44)</f>
        <v>334091752.24000001</v>
      </c>
      <c r="G40" s="17">
        <f>SUM(G41:G44)</f>
        <v>334051264.24000001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270073084.04000002</v>
      </c>
      <c r="D42" s="15">
        <v>64018668.200000003</v>
      </c>
      <c r="E42" s="18">
        <f>C42+D42</f>
        <v>334091752.24000001</v>
      </c>
      <c r="F42" s="15">
        <v>334091752.24000001</v>
      </c>
      <c r="G42" s="15">
        <v>334051264.24000001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2731395634.3699999</v>
      </c>
      <c r="D46" s="9">
        <f>SUM(D40,D29,D20,D10)</f>
        <v>374339590.32999992</v>
      </c>
      <c r="E46" s="9">
        <f>C46+D46</f>
        <v>3105735224.6999998</v>
      </c>
      <c r="F46" s="9">
        <f>SUM(F40,F29,F10,F20)</f>
        <v>1874243221.49</v>
      </c>
      <c r="G46" s="9">
        <f>SUM(G40,G29,G20,G10)</f>
        <v>1756648996.26</v>
      </c>
      <c r="H46" s="9">
        <f>E46-F46</f>
        <v>1231492003.2099998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2022-04-20T17:53:49Z</cp:lastPrinted>
  <dcterms:created xsi:type="dcterms:W3CDTF">2019-12-05T18:14:36Z</dcterms:created>
  <dcterms:modified xsi:type="dcterms:W3CDTF">2022-07-13T21:35:05Z</dcterms:modified>
</cp:coreProperties>
</file>